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41" windowWidth="6180" windowHeight="9540" activeTab="0"/>
  </bookViews>
  <sheets>
    <sheet name="大学・職場・一般" sheetId="1" r:id="rId1"/>
  </sheets>
  <definedNames>
    <definedName name="_xlnm.Print_Area" localSheetId="0">'大学・職場・一般'!$A$1:$M$53</definedName>
  </definedNames>
  <calcPr fullCalcOnLoad="1"/>
</workbook>
</file>

<file path=xl/sharedStrings.xml><?xml version="1.0" encoding="utf-8"?>
<sst xmlns="http://schemas.openxmlformats.org/spreadsheetml/2006/main" count="200" uniqueCount="104">
  <si>
    <t>団体名</t>
  </si>
  <si>
    <t>編成</t>
  </si>
  <si>
    <t>舞台袖</t>
  </si>
  <si>
    <t>本番</t>
  </si>
  <si>
    <t>誘導開始</t>
  </si>
  <si>
    <t>受付終了</t>
  </si>
  <si>
    <t>大学の部</t>
  </si>
  <si>
    <t>　　　　　　休　　　　　　　　　　　　憩      　　　　</t>
  </si>
  <si>
    <t>　　　　　　休　　　　　　　　　　　　憩</t>
  </si>
  <si>
    <t>（15分）</t>
  </si>
  <si>
    <t>（17分）</t>
  </si>
  <si>
    <t>　　　　　開　　式　　の　　こ　　と　　ば</t>
  </si>
  <si>
    <t>打４</t>
  </si>
  <si>
    <t>打３</t>
  </si>
  <si>
    <t>金８</t>
  </si>
  <si>
    <t>金６</t>
  </si>
  <si>
    <t>ル・シエル音楽団</t>
  </si>
  <si>
    <t>野良猫合奏団</t>
  </si>
  <si>
    <t>古河シティＷＯ</t>
  </si>
  <si>
    <t>ひたちなか交響吹</t>
  </si>
  <si>
    <t>阿見吹</t>
  </si>
  <si>
    <t>あゆなまみあな吹</t>
  </si>
  <si>
    <t>水戸交響吹</t>
  </si>
  <si>
    <t>水戸市民吹</t>
  </si>
  <si>
    <t>水戸一高ＯＢ吹</t>
  </si>
  <si>
    <t>金５</t>
  </si>
  <si>
    <t>～</t>
  </si>
  <si>
    <t>～</t>
  </si>
  <si>
    <t>～</t>
  </si>
  <si>
    <t>Ａ</t>
  </si>
  <si>
    <t>聖徳ＷＥ</t>
  </si>
  <si>
    <t>白亜ＷＯ</t>
  </si>
  <si>
    <t>（19分）</t>
  </si>
  <si>
    <t>日立市民吹</t>
  </si>
  <si>
    <t>アステラス製薬</t>
  </si>
  <si>
    <t>平成21年度　第44回　茨城県アンサンブルコンテスト　進行表</t>
  </si>
  <si>
    <t>第２日　１２月１３日（日）　〈大学，職場・一般の部〉　常陸大宮市文化センター</t>
  </si>
  <si>
    <t>茨城</t>
  </si>
  <si>
    <t>流通経済</t>
  </si>
  <si>
    <t>筑波</t>
  </si>
  <si>
    <t>常磐</t>
  </si>
  <si>
    <t>木６</t>
  </si>
  <si>
    <t>藤代高校ＯＢ吹</t>
  </si>
  <si>
    <t>打８</t>
  </si>
  <si>
    <t>常陸太田市民吹</t>
  </si>
  <si>
    <t>職場・一般の部</t>
  </si>
  <si>
    <t>（52分）</t>
  </si>
  <si>
    <t>Cl８</t>
  </si>
  <si>
    <t>大成ＷＥ「曄」</t>
  </si>
  <si>
    <t>土浦吹</t>
  </si>
  <si>
    <t>Cl４</t>
  </si>
  <si>
    <t>水戸ユースＷＯ</t>
  </si>
  <si>
    <t>水戸ｸﾗﾘﾈｯﾄ合奏団</t>
  </si>
  <si>
    <t>木管弦バス８</t>
  </si>
  <si>
    <t>茨城ﾊﾟﾙﾅｯｿｽＷＯ</t>
  </si>
  <si>
    <t>木４</t>
  </si>
  <si>
    <t>水戸市民吹Ａ</t>
  </si>
  <si>
    <t>木３</t>
  </si>
  <si>
    <t>水戸市民吹Ｂ</t>
  </si>
  <si>
    <t>（18分）</t>
  </si>
  <si>
    <t>金打８</t>
  </si>
  <si>
    <t>金打８</t>
  </si>
  <si>
    <t>（21分）</t>
  </si>
  <si>
    <t>　　　　　　大学，職場・一般　の　部　表　彰　式</t>
  </si>
  <si>
    <t>№</t>
  </si>
  <si>
    <t>リハーサル・チューニング</t>
  </si>
  <si>
    <t>～</t>
  </si>
  <si>
    <t>Ａ</t>
  </si>
  <si>
    <t>Sax４</t>
  </si>
  <si>
    <t>Ｂ</t>
  </si>
  <si>
    <t>Cl７</t>
  </si>
  <si>
    <t>～</t>
  </si>
  <si>
    <t>Ａ</t>
  </si>
  <si>
    <t>Ｂ</t>
  </si>
  <si>
    <t>～</t>
  </si>
  <si>
    <t>Ｂ</t>
  </si>
  <si>
    <t>～</t>
  </si>
  <si>
    <t>Ａ</t>
  </si>
  <si>
    <t>Ｂ</t>
  </si>
  <si>
    <t>Sax４</t>
  </si>
  <si>
    <t>～</t>
  </si>
  <si>
    <t>Ｂ</t>
  </si>
  <si>
    <t>ソノリテＷＯ</t>
  </si>
  <si>
    <t>Ａ</t>
  </si>
  <si>
    <t>Sax４</t>
  </si>
  <si>
    <t>～</t>
  </si>
  <si>
    <t>Ｂ</t>
  </si>
  <si>
    <t>Sax４</t>
  </si>
  <si>
    <t>Cl５</t>
  </si>
  <si>
    <t>Cl４</t>
  </si>
  <si>
    <t>Cl４</t>
  </si>
  <si>
    <t>Cl４</t>
  </si>
  <si>
    <t>Cl４</t>
  </si>
  <si>
    <t>Ｂ</t>
  </si>
  <si>
    <t>Ｋ．Ｉ．Ｓ．Ｓ．</t>
  </si>
  <si>
    <t>Fl４</t>
  </si>
  <si>
    <t>Fl４</t>
  </si>
  <si>
    <t>～</t>
  </si>
  <si>
    <t>Ｂ</t>
  </si>
  <si>
    <t>Fl３</t>
  </si>
  <si>
    <t>Ob３</t>
  </si>
  <si>
    <t>Ａ</t>
  </si>
  <si>
    <t>ET４</t>
  </si>
  <si>
    <t>～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</si>
</sst>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9"/>
      <name val="HGSｺﾞｼｯｸM"/>
      <family val="3"/>
    </font>
    <font>
      <b/>
      <sz val="11"/>
      <name val="HGSｺﾞｼｯｸM"/>
      <family val="3"/>
    </font>
    <font>
      <sz val="10"/>
      <name val="HGSｺﾞｼｯｸM"/>
      <family val="3"/>
    </font>
    <font>
      <b/>
      <sz val="16"/>
      <name val="HGSｺﾞｼｯｸM"/>
      <family val="3"/>
    </font>
    <font>
      <b/>
      <sz val="14"/>
      <name val="HGSｺﾞｼｯｸM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medium"/>
      <right style="thin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20" fontId="2" fillId="0" borderId="2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20" fontId="2" fillId="0" borderId="20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20" fontId="2" fillId="0" borderId="22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20" fontId="2" fillId="0" borderId="2" xfId="0" applyNumberFormat="1" applyFont="1" applyBorder="1" applyAlignment="1">
      <alignment horizontal="right" vertical="center"/>
    </xf>
    <xf numFmtId="20" fontId="2" fillId="0" borderId="2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 textRotation="255"/>
    </xf>
    <xf numFmtId="0" fontId="5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 textRotation="255"/>
    </xf>
    <xf numFmtId="0" fontId="2" fillId="0" borderId="11" xfId="0" applyFont="1" applyBorder="1" applyAlignment="1">
      <alignment vertical="distributed" textRotation="255"/>
    </xf>
    <xf numFmtId="0" fontId="2" fillId="0" borderId="30" xfId="0" applyFont="1" applyBorder="1" applyAlignment="1">
      <alignment vertical="distributed" textRotation="255"/>
    </xf>
    <xf numFmtId="20" fontId="2" fillId="0" borderId="20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8" xfId="0" applyFont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20" fontId="2" fillId="0" borderId="22" xfId="0" applyNumberFormat="1" applyFont="1" applyBorder="1" applyAlignment="1">
      <alignment horizontal="right" vertical="center"/>
    </xf>
    <xf numFmtId="20" fontId="2" fillId="0" borderId="24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center" wrapText="1"/>
    </xf>
    <xf numFmtId="20" fontId="2" fillId="0" borderId="24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/>
    </xf>
    <xf numFmtId="0" fontId="7" fillId="0" borderId="42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vertical="distributed" textRotation="255"/>
    </xf>
    <xf numFmtId="0" fontId="2" fillId="0" borderId="1" xfId="0" applyFont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3" customWidth="1"/>
    <col min="2" max="2" width="4.50390625" style="6" bestFit="1" customWidth="1"/>
    <col min="3" max="3" width="3.375" style="6" customWidth="1"/>
    <col min="4" max="4" width="19.375" style="6" customWidth="1"/>
    <col min="5" max="5" width="9.375" style="6" customWidth="1"/>
    <col min="6" max="7" width="8.75390625" style="6" customWidth="1"/>
    <col min="8" max="8" width="6.875" style="13" customWidth="1"/>
    <col min="9" max="9" width="2.875" style="6" customWidth="1"/>
    <col min="10" max="10" width="6.875" style="14" customWidth="1"/>
    <col min="11" max="11" width="3.75390625" style="6" customWidth="1"/>
    <col min="12" max="12" width="8.75390625" style="6" customWidth="1"/>
    <col min="13" max="13" width="8.75390625" style="7" customWidth="1"/>
  </cols>
  <sheetData>
    <row r="1" spans="1:21" ht="17.25">
      <c r="A1"/>
      <c r="D1" s="76" t="s">
        <v>35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"/>
    </row>
    <row r="2" spans="1:21" ht="3.75" customHeight="1">
      <c r="A2"/>
      <c r="L2" s="13"/>
      <c r="M2" s="6"/>
      <c r="N2" s="14"/>
      <c r="O2" s="6"/>
      <c r="P2" s="13"/>
      <c r="Q2" s="6"/>
      <c r="R2" s="14"/>
      <c r="S2" s="6"/>
      <c r="T2" s="6"/>
      <c r="U2" s="7"/>
    </row>
    <row r="3" spans="1:21" ht="19.5" thickBot="1">
      <c r="A3" s="77" t="s">
        <v>36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  <c r="O3" s="78"/>
      <c r="P3" s="78"/>
      <c r="Q3" s="78"/>
      <c r="R3" s="78"/>
      <c r="S3" s="78"/>
      <c r="T3" s="78"/>
      <c r="U3" s="78"/>
    </row>
    <row r="4" spans="1:21" s="3" customFormat="1" ht="15.75" customHeight="1" thickBot="1">
      <c r="A4" s="15"/>
      <c r="B4" s="16" t="s">
        <v>64</v>
      </c>
      <c r="C4" s="23"/>
      <c r="D4" s="24" t="s">
        <v>0</v>
      </c>
      <c r="E4" s="16" t="s">
        <v>1</v>
      </c>
      <c r="F4" s="17" t="s">
        <v>5</v>
      </c>
      <c r="G4" s="17" t="s">
        <v>4</v>
      </c>
      <c r="H4" s="72" t="s">
        <v>65</v>
      </c>
      <c r="I4" s="72"/>
      <c r="J4" s="72"/>
      <c r="K4" s="72"/>
      <c r="L4" s="16" t="s">
        <v>2</v>
      </c>
      <c r="M4" s="18" t="s">
        <v>3</v>
      </c>
      <c r="N4" s="79"/>
      <c r="O4" s="80"/>
      <c r="Q4" s="80"/>
      <c r="R4" s="80"/>
      <c r="S4" s="80"/>
      <c r="T4" s="80"/>
      <c r="U4" s="80"/>
    </row>
    <row r="5" spans="1:13" s="3" customFormat="1" ht="15.75" customHeight="1" thickTop="1">
      <c r="A5" s="38"/>
      <c r="B5" s="36" t="s">
        <v>11</v>
      </c>
      <c r="C5" s="36"/>
      <c r="D5" s="36"/>
      <c r="E5" s="36"/>
      <c r="F5" s="36"/>
      <c r="G5" s="36"/>
      <c r="H5" s="73">
        <v>0.4131944444444444</v>
      </c>
      <c r="I5" s="73"/>
      <c r="J5" s="73"/>
      <c r="K5" s="73"/>
      <c r="L5" s="36"/>
      <c r="M5" s="37"/>
    </row>
    <row r="6" spans="1:13" s="3" customFormat="1" ht="15.75" customHeight="1">
      <c r="A6" s="74" t="s">
        <v>6</v>
      </c>
      <c r="B6" s="8">
        <v>1</v>
      </c>
      <c r="C6" s="62"/>
      <c r="D6" s="61" t="s">
        <v>37</v>
      </c>
      <c r="E6" s="1" t="s">
        <v>13</v>
      </c>
      <c r="F6" s="9">
        <f aca="true" t="shared" si="0" ref="F6:F13">G6-TIME(0,5,0)</f>
        <v>0.39652777777777787</v>
      </c>
      <c r="G6" s="9">
        <f aca="true" t="shared" si="1" ref="G6:G13">H6-TIME(0,3,0)</f>
        <v>0.4000000000000001</v>
      </c>
      <c r="H6" s="21">
        <f aca="true" t="shared" si="2" ref="H6:H13">J6-TIME(0,11,0)</f>
        <v>0.4020833333333334</v>
      </c>
      <c r="I6" s="10" t="s">
        <v>66</v>
      </c>
      <c r="J6" s="51">
        <f>L6-TIME(0,5,0)</f>
        <v>0.40972222222222227</v>
      </c>
      <c r="K6" s="11" t="s">
        <v>67</v>
      </c>
      <c r="L6" s="9">
        <f aca="true" t="shared" si="3" ref="L6:L13">M6-TIME(0,5,0)</f>
        <v>0.4131944444444445</v>
      </c>
      <c r="M6" s="22">
        <v>0.4166666666666667</v>
      </c>
    </row>
    <row r="7" spans="1:13" s="3" customFormat="1" ht="15.75" customHeight="1">
      <c r="A7" s="75"/>
      <c r="B7" s="1">
        <f aca="true" t="shared" si="4" ref="B7:B13">B6+1</f>
        <v>2</v>
      </c>
      <c r="C7" s="62"/>
      <c r="D7" s="61" t="s">
        <v>38</v>
      </c>
      <c r="E7" s="1" t="s">
        <v>68</v>
      </c>
      <c r="F7" s="9">
        <f t="shared" si="0"/>
        <v>0.40277777777777785</v>
      </c>
      <c r="G7" s="9">
        <f t="shared" si="1"/>
        <v>0.40625000000000006</v>
      </c>
      <c r="H7" s="21">
        <f t="shared" si="2"/>
        <v>0.4083333333333334</v>
      </c>
      <c r="I7" s="4" t="s">
        <v>27</v>
      </c>
      <c r="J7" s="51">
        <f aca="true" t="shared" si="5" ref="J7:J13">L7-TIME(0,3,0)</f>
        <v>0.41597222222222224</v>
      </c>
      <c r="K7" s="11" t="s">
        <v>69</v>
      </c>
      <c r="L7" s="9">
        <f t="shared" si="3"/>
        <v>0.41805555555555557</v>
      </c>
      <c r="M7" s="20">
        <f>M6+TIME(0,7,0)</f>
        <v>0.4215277777777778</v>
      </c>
    </row>
    <row r="8" spans="1:13" s="3" customFormat="1" ht="15.75" customHeight="1">
      <c r="A8" s="75"/>
      <c r="B8" s="1">
        <f t="shared" si="4"/>
        <v>3</v>
      </c>
      <c r="C8" s="62"/>
      <c r="D8" s="61" t="s">
        <v>39</v>
      </c>
      <c r="E8" s="1" t="s">
        <v>70</v>
      </c>
      <c r="F8" s="9">
        <f t="shared" si="0"/>
        <v>0.4069444444444445</v>
      </c>
      <c r="G8" s="9">
        <f t="shared" si="1"/>
        <v>0.4104166666666667</v>
      </c>
      <c r="H8" s="21">
        <f t="shared" si="2"/>
        <v>0.41250000000000003</v>
      </c>
      <c r="I8" s="4" t="s">
        <v>71</v>
      </c>
      <c r="J8" s="51">
        <f t="shared" si="5"/>
        <v>0.4201388888888889</v>
      </c>
      <c r="K8" s="11" t="s">
        <v>72</v>
      </c>
      <c r="L8" s="9">
        <f t="shared" si="3"/>
        <v>0.4222222222222222</v>
      </c>
      <c r="M8" s="20">
        <f aca="true" t="shared" si="6" ref="M8:M13">M7+TIME(0,6,0)</f>
        <v>0.42569444444444443</v>
      </c>
    </row>
    <row r="9" spans="1:13" s="3" customFormat="1" ht="15.75" customHeight="1">
      <c r="A9" s="75"/>
      <c r="B9" s="1">
        <f t="shared" si="4"/>
        <v>4</v>
      </c>
      <c r="C9" s="63"/>
      <c r="D9" s="61" t="s">
        <v>40</v>
      </c>
      <c r="E9" s="1" t="s">
        <v>41</v>
      </c>
      <c r="F9" s="9">
        <f t="shared" si="0"/>
        <v>0.41111111111111115</v>
      </c>
      <c r="G9" s="9">
        <f t="shared" si="1"/>
        <v>0.41458333333333336</v>
      </c>
      <c r="H9" s="21">
        <f t="shared" si="2"/>
        <v>0.4166666666666667</v>
      </c>
      <c r="I9" s="4" t="s">
        <v>66</v>
      </c>
      <c r="J9" s="51">
        <f t="shared" si="5"/>
        <v>0.42430555555555555</v>
      </c>
      <c r="K9" s="11" t="s">
        <v>73</v>
      </c>
      <c r="L9" s="9">
        <f t="shared" si="3"/>
        <v>0.4263888888888889</v>
      </c>
      <c r="M9" s="20">
        <f t="shared" si="6"/>
        <v>0.4298611111111111</v>
      </c>
    </row>
    <row r="10" spans="1:13" s="3" customFormat="1" ht="15.75" customHeight="1">
      <c r="A10" s="75"/>
      <c r="B10" s="1">
        <f t="shared" si="4"/>
        <v>5</v>
      </c>
      <c r="C10" s="63"/>
      <c r="D10" s="61" t="s">
        <v>39</v>
      </c>
      <c r="E10" s="1" t="s">
        <v>14</v>
      </c>
      <c r="F10" s="9">
        <f t="shared" si="0"/>
        <v>0.4152777777777778</v>
      </c>
      <c r="G10" s="9">
        <f t="shared" si="1"/>
        <v>0.41875</v>
      </c>
      <c r="H10" s="21">
        <f t="shared" si="2"/>
        <v>0.42083333333333334</v>
      </c>
      <c r="I10" s="4" t="s">
        <v>66</v>
      </c>
      <c r="J10" s="51">
        <f t="shared" si="5"/>
        <v>0.4284722222222222</v>
      </c>
      <c r="K10" s="11" t="s">
        <v>67</v>
      </c>
      <c r="L10" s="9">
        <f t="shared" si="3"/>
        <v>0.4305555555555555</v>
      </c>
      <c r="M10" s="20">
        <f t="shared" si="6"/>
        <v>0.43402777777777773</v>
      </c>
    </row>
    <row r="11" spans="1:13" s="3" customFormat="1" ht="15.75" customHeight="1">
      <c r="A11" s="75"/>
      <c r="B11" s="1">
        <f t="shared" si="4"/>
        <v>6</v>
      </c>
      <c r="C11" s="62"/>
      <c r="D11" s="61" t="s">
        <v>40</v>
      </c>
      <c r="E11" s="1" t="s">
        <v>15</v>
      </c>
      <c r="F11" s="9">
        <f t="shared" si="0"/>
        <v>0.41944444444444445</v>
      </c>
      <c r="G11" s="9">
        <f t="shared" si="1"/>
        <v>0.42291666666666666</v>
      </c>
      <c r="H11" s="21">
        <f t="shared" si="2"/>
        <v>0.425</v>
      </c>
      <c r="I11" s="4" t="s">
        <v>66</v>
      </c>
      <c r="J11" s="51">
        <f t="shared" si="5"/>
        <v>0.43263888888888885</v>
      </c>
      <c r="K11" s="11" t="s">
        <v>73</v>
      </c>
      <c r="L11" s="9">
        <f t="shared" si="3"/>
        <v>0.4347222222222222</v>
      </c>
      <c r="M11" s="20">
        <f t="shared" si="6"/>
        <v>0.4381944444444444</v>
      </c>
    </row>
    <row r="12" spans="1:13" s="3" customFormat="1" ht="15.75" customHeight="1">
      <c r="A12" s="75"/>
      <c r="B12" s="1">
        <f t="shared" si="4"/>
        <v>7</v>
      </c>
      <c r="C12" s="62"/>
      <c r="D12" s="61" t="s">
        <v>37</v>
      </c>
      <c r="E12" s="1" t="s">
        <v>15</v>
      </c>
      <c r="F12" s="9">
        <f t="shared" si="0"/>
        <v>0.4236111111111111</v>
      </c>
      <c r="G12" s="9">
        <f t="shared" si="1"/>
        <v>0.4270833333333333</v>
      </c>
      <c r="H12" s="21">
        <f t="shared" si="2"/>
        <v>0.42916666666666664</v>
      </c>
      <c r="I12" s="4" t="s">
        <v>66</v>
      </c>
      <c r="J12" s="51">
        <f t="shared" si="5"/>
        <v>0.4368055555555555</v>
      </c>
      <c r="K12" s="11" t="s">
        <v>67</v>
      </c>
      <c r="L12" s="9">
        <f t="shared" si="3"/>
        <v>0.43888888888888883</v>
      </c>
      <c r="M12" s="20">
        <f t="shared" si="6"/>
        <v>0.44236111111111104</v>
      </c>
    </row>
    <row r="13" spans="1:13" s="3" customFormat="1" ht="15.75" customHeight="1" thickBot="1">
      <c r="A13" s="75"/>
      <c r="B13" s="1">
        <f t="shared" si="4"/>
        <v>8</v>
      </c>
      <c r="C13" s="63"/>
      <c r="D13" s="61" t="s">
        <v>38</v>
      </c>
      <c r="E13" s="1" t="s">
        <v>25</v>
      </c>
      <c r="F13" s="2">
        <f t="shared" si="0"/>
        <v>0.42777777777777776</v>
      </c>
      <c r="G13" s="2">
        <f t="shared" si="1"/>
        <v>0.43124999999999997</v>
      </c>
      <c r="H13" s="81">
        <f t="shared" si="2"/>
        <v>0.4333333333333333</v>
      </c>
      <c r="I13" s="4" t="s">
        <v>74</v>
      </c>
      <c r="J13" s="82">
        <f t="shared" si="5"/>
        <v>0.44097222222222215</v>
      </c>
      <c r="K13" s="66" t="s">
        <v>75</v>
      </c>
      <c r="L13" s="52">
        <f t="shared" si="3"/>
        <v>0.4430555555555555</v>
      </c>
      <c r="M13" s="20">
        <f t="shared" si="6"/>
        <v>0.4465277777777777</v>
      </c>
    </row>
    <row r="14" spans="1:13" s="3" customFormat="1" ht="15.75" customHeight="1" thickBot="1" thickTop="1">
      <c r="A14" s="47"/>
      <c r="B14" s="33" t="s">
        <v>8</v>
      </c>
      <c r="C14" s="33"/>
      <c r="D14" s="33"/>
      <c r="E14" s="54"/>
      <c r="F14" s="33"/>
      <c r="G14" s="33"/>
      <c r="H14" s="35">
        <f>M13+TIME(0,5,0)</f>
        <v>0.4499999999999999</v>
      </c>
      <c r="I14" s="33" t="s">
        <v>74</v>
      </c>
      <c r="J14" s="69">
        <f>M15</f>
        <v>0.46180555555555547</v>
      </c>
      <c r="K14" s="33"/>
      <c r="L14" s="33" t="s">
        <v>10</v>
      </c>
      <c r="M14" s="34"/>
    </row>
    <row r="15" spans="1:13" s="3" customFormat="1" ht="15.75" customHeight="1" thickTop="1">
      <c r="A15" s="43"/>
      <c r="B15" s="8">
        <v>1</v>
      </c>
      <c r="C15" s="56"/>
      <c r="D15" s="61" t="s">
        <v>42</v>
      </c>
      <c r="E15" s="1" t="s">
        <v>43</v>
      </c>
      <c r="F15" s="9">
        <f aca="true" t="shared" si="7" ref="F15:F23">G15-TIME(0,5,0)</f>
        <v>0.44166666666666665</v>
      </c>
      <c r="G15" s="9">
        <f aca="true" t="shared" si="8" ref="G15:G23">H15-TIME(0,3,0)</f>
        <v>0.44513888888888886</v>
      </c>
      <c r="H15" s="21">
        <f aca="true" t="shared" si="9" ref="H15:H23">J15-TIME(0,11,0)</f>
        <v>0.4472222222222222</v>
      </c>
      <c r="I15" s="10" t="s">
        <v>76</v>
      </c>
      <c r="J15" s="51">
        <f>L15-TIME(0,5,0)</f>
        <v>0.45486111111111105</v>
      </c>
      <c r="K15" s="67" t="s">
        <v>77</v>
      </c>
      <c r="L15" s="9">
        <f aca="true" t="shared" si="10" ref="L15:L23">M15-TIME(0,5,0)</f>
        <v>0.45833333333333326</v>
      </c>
      <c r="M15" s="22">
        <f>M13+TIME(0,22,0)</f>
        <v>0.46180555555555547</v>
      </c>
    </row>
    <row r="16" spans="1:13" s="3" customFormat="1" ht="15.75" customHeight="1">
      <c r="A16" s="44"/>
      <c r="B16" s="1">
        <v>2</v>
      </c>
      <c r="C16" s="57"/>
      <c r="D16" s="64" t="s">
        <v>44</v>
      </c>
      <c r="E16" s="1" t="s">
        <v>43</v>
      </c>
      <c r="F16" s="2">
        <f t="shared" si="7"/>
        <v>0.44652777777777775</v>
      </c>
      <c r="G16" s="2">
        <f t="shared" si="8"/>
        <v>0.44999999999999996</v>
      </c>
      <c r="H16" s="21">
        <f t="shared" si="9"/>
        <v>0.4520833333333333</v>
      </c>
      <c r="I16" s="4" t="s">
        <v>76</v>
      </c>
      <c r="J16" s="51">
        <f>L16-TIME(0,5,0)</f>
        <v>0.45972222222222214</v>
      </c>
      <c r="K16" s="11" t="s">
        <v>78</v>
      </c>
      <c r="L16" s="9">
        <f t="shared" si="10"/>
        <v>0.46319444444444435</v>
      </c>
      <c r="M16" s="20">
        <f>M15+TIME(0,7,0)</f>
        <v>0.46666666666666656</v>
      </c>
    </row>
    <row r="17" spans="1:13" s="3" customFormat="1" ht="15.75" customHeight="1">
      <c r="A17" s="19"/>
      <c r="B17" s="1">
        <v>3</v>
      </c>
      <c r="C17" s="57"/>
      <c r="D17" s="64" t="s">
        <v>30</v>
      </c>
      <c r="E17" s="1" t="s">
        <v>12</v>
      </c>
      <c r="F17" s="2">
        <f t="shared" si="7"/>
        <v>0.45138888888888884</v>
      </c>
      <c r="G17" s="2">
        <f t="shared" si="8"/>
        <v>0.45486111111111105</v>
      </c>
      <c r="H17" s="21">
        <f t="shared" si="9"/>
        <v>0.4569444444444444</v>
      </c>
      <c r="I17" s="4" t="s">
        <v>76</v>
      </c>
      <c r="J17" s="51">
        <f>L17-TIME(0,5,0)</f>
        <v>0.46458333333333324</v>
      </c>
      <c r="K17" s="11" t="s">
        <v>77</v>
      </c>
      <c r="L17" s="9">
        <f t="shared" si="10"/>
        <v>0.46805555555555545</v>
      </c>
      <c r="M17" s="20">
        <f>M16+TIME(0,7,0)</f>
        <v>0.47152777777777766</v>
      </c>
    </row>
    <row r="18" spans="1:13" s="3" customFormat="1" ht="15.75" customHeight="1">
      <c r="A18" s="71" t="s">
        <v>45</v>
      </c>
      <c r="B18" s="8">
        <v>4</v>
      </c>
      <c r="C18" s="58"/>
      <c r="D18" s="61" t="s">
        <v>22</v>
      </c>
      <c r="E18" s="1" t="s">
        <v>12</v>
      </c>
      <c r="F18" s="2">
        <f t="shared" si="7"/>
        <v>0.45624999999999993</v>
      </c>
      <c r="G18" s="2">
        <f t="shared" si="8"/>
        <v>0.45972222222222214</v>
      </c>
      <c r="H18" s="21">
        <f t="shared" si="9"/>
        <v>0.46180555555555547</v>
      </c>
      <c r="I18" s="10" t="s">
        <v>76</v>
      </c>
      <c r="J18" s="51">
        <f>L18-TIME(0,5,0)</f>
        <v>0.46944444444444433</v>
      </c>
      <c r="K18" s="11" t="s">
        <v>78</v>
      </c>
      <c r="L18" s="9">
        <f t="shared" si="10"/>
        <v>0.47291666666666654</v>
      </c>
      <c r="M18" s="20">
        <f>M17+TIME(0,7,0)</f>
        <v>0.47638888888888875</v>
      </c>
    </row>
    <row r="19" spans="1:13" s="3" customFormat="1" ht="15.75" customHeight="1">
      <c r="A19" s="71"/>
      <c r="B19" s="1">
        <f>B18+1</f>
        <v>5</v>
      </c>
      <c r="C19" s="58"/>
      <c r="D19" s="61" t="s">
        <v>24</v>
      </c>
      <c r="E19" s="1" t="s">
        <v>12</v>
      </c>
      <c r="F19" s="2">
        <f t="shared" si="7"/>
        <v>0.4624999999999999</v>
      </c>
      <c r="G19" s="2">
        <f t="shared" si="8"/>
        <v>0.4659722222222221</v>
      </c>
      <c r="H19" s="21">
        <f t="shared" si="9"/>
        <v>0.46805555555555545</v>
      </c>
      <c r="I19" s="4" t="s">
        <v>76</v>
      </c>
      <c r="J19" s="51">
        <f>L19-TIME(0,3,0)</f>
        <v>0.4756944444444443</v>
      </c>
      <c r="K19" s="11" t="s">
        <v>77</v>
      </c>
      <c r="L19" s="9">
        <f t="shared" si="10"/>
        <v>0.47777777777777763</v>
      </c>
      <c r="M19" s="20">
        <f>M18+TIME(0,7,0)</f>
        <v>0.48124999999999984</v>
      </c>
    </row>
    <row r="20" spans="1:13" s="3" customFormat="1" ht="15.75" customHeight="1">
      <c r="A20" s="71"/>
      <c r="B20" s="1">
        <f>B19+1</f>
        <v>6</v>
      </c>
      <c r="C20" s="58"/>
      <c r="D20" s="61" t="s">
        <v>30</v>
      </c>
      <c r="E20" s="1" t="s">
        <v>79</v>
      </c>
      <c r="F20" s="2">
        <f t="shared" si="7"/>
        <v>0.467361111111111</v>
      </c>
      <c r="G20" s="2">
        <f t="shared" si="8"/>
        <v>0.4708333333333332</v>
      </c>
      <c r="H20" s="21">
        <f t="shared" si="9"/>
        <v>0.47291666666666654</v>
      </c>
      <c r="I20" s="4" t="s">
        <v>80</v>
      </c>
      <c r="J20" s="51">
        <f>L20-TIME(0,3,0)</f>
        <v>0.4805555555555554</v>
      </c>
      <c r="K20" s="11" t="s">
        <v>81</v>
      </c>
      <c r="L20" s="9">
        <f t="shared" si="10"/>
        <v>0.48263888888888873</v>
      </c>
      <c r="M20" s="20">
        <f>M19+TIME(0,7,0)</f>
        <v>0.48611111111111094</v>
      </c>
    </row>
    <row r="21" spans="1:13" s="3" customFormat="1" ht="15.75" customHeight="1">
      <c r="A21" s="71"/>
      <c r="B21" s="1">
        <f>B20+1</f>
        <v>7</v>
      </c>
      <c r="C21" s="58"/>
      <c r="D21" s="61" t="s">
        <v>82</v>
      </c>
      <c r="E21" s="1" t="s">
        <v>79</v>
      </c>
      <c r="F21" s="2">
        <f t="shared" si="7"/>
        <v>0.47152777777777766</v>
      </c>
      <c r="G21" s="2">
        <f t="shared" si="8"/>
        <v>0.47499999999999987</v>
      </c>
      <c r="H21" s="21">
        <f t="shared" si="9"/>
        <v>0.4770833333333332</v>
      </c>
      <c r="I21" s="4" t="s">
        <v>80</v>
      </c>
      <c r="J21" s="51">
        <f>L21-TIME(0,3,0)</f>
        <v>0.48472222222222205</v>
      </c>
      <c r="K21" s="11" t="s">
        <v>83</v>
      </c>
      <c r="L21" s="9">
        <f t="shared" si="10"/>
        <v>0.4868055555555554</v>
      </c>
      <c r="M21" s="20">
        <f>M20+TIME(0,6,0)</f>
        <v>0.4902777777777776</v>
      </c>
    </row>
    <row r="22" spans="1:13" s="3" customFormat="1" ht="15.75" customHeight="1">
      <c r="A22" s="71"/>
      <c r="B22" s="1">
        <f>B21+1</f>
        <v>8</v>
      </c>
      <c r="C22" s="58"/>
      <c r="D22" s="65" t="s">
        <v>44</v>
      </c>
      <c r="E22" s="1" t="s">
        <v>84</v>
      </c>
      <c r="F22" s="2">
        <f t="shared" si="7"/>
        <v>0.4756944444444443</v>
      </c>
      <c r="G22" s="2">
        <f t="shared" si="8"/>
        <v>0.4791666666666665</v>
      </c>
      <c r="H22" s="21">
        <f t="shared" si="9"/>
        <v>0.48124999999999984</v>
      </c>
      <c r="I22" s="4" t="s">
        <v>85</v>
      </c>
      <c r="J22" s="51">
        <f>L22-TIME(0,3,0)</f>
        <v>0.4888888888888887</v>
      </c>
      <c r="K22" s="11" t="s">
        <v>86</v>
      </c>
      <c r="L22" s="9">
        <f t="shared" si="10"/>
        <v>0.49097222222222203</v>
      </c>
      <c r="M22" s="20">
        <f>M21+TIME(0,6,0)</f>
        <v>0.49444444444444424</v>
      </c>
    </row>
    <row r="23" spans="1:13" s="3" customFormat="1" ht="15.75" customHeight="1">
      <c r="A23" s="71"/>
      <c r="B23" s="1">
        <f>B22+1</f>
        <v>9</v>
      </c>
      <c r="C23" s="58"/>
      <c r="D23" s="61" t="s">
        <v>18</v>
      </c>
      <c r="E23" s="1" t="s">
        <v>87</v>
      </c>
      <c r="F23" s="2">
        <f t="shared" si="7"/>
        <v>0.47986111111111096</v>
      </c>
      <c r="G23" s="2">
        <f t="shared" si="8"/>
        <v>0.48333333333333317</v>
      </c>
      <c r="H23" s="21">
        <f t="shared" si="9"/>
        <v>0.4854166666666665</v>
      </c>
      <c r="I23" s="4" t="s">
        <v>76</v>
      </c>
      <c r="J23" s="51">
        <f>L23-TIME(0,3,0)</f>
        <v>0.49305555555555536</v>
      </c>
      <c r="K23" s="11" t="s">
        <v>77</v>
      </c>
      <c r="L23" s="9">
        <f t="shared" si="10"/>
        <v>0.4951388888888887</v>
      </c>
      <c r="M23" s="20">
        <f>M22+TIME(0,6,0)</f>
        <v>0.4986111111111109</v>
      </c>
    </row>
    <row r="24" spans="1:13" s="3" customFormat="1" ht="15.75" customHeight="1">
      <c r="A24" s="71"/>
      <c r="B24" s="25" t="s">
        <v>7</v>
      </c>
      <c r="C24" s="26"/>
      <c r="D24" s="53"/>
      <c r="E24" s="4"/>
      <c r="F24" s="26"/>
      <c r="G24" s="26"/>
      <c r="H24" s="28">
        <f>M23+TIME(0,5,0)</f>
        <v>0.5020833333333331</v>
      </c>
      <c r="I24" s="26" t="s">
        <v>74</v>
      </c>
      <c r="J24" s="39">
        <f>M25</f>
        <v>0.5381944444444442</v>
      </c>
      <c r="K24" s="4"/>
      <c r="L24" s="26" t="s">
        <v>46</v>
      </c>
      <c r="M24" s="27"/>
    </row>
    <row r="25" spans="1:13" s="3" customFormat="1" ht="15.75" customHeight="1">
      <c r="A25" s="71"/>
      <c r="B25" s="1">
        <v>10</v>
      </c>
      <c r="C25" s="58"/>
      <c r="D25" s="61" t="s">
        <v>16</v>
      </c>
      <c r="E25" s="1" t="s">
        <v>47</v>
      </c>
      <c r="F25" s="2">
        <f aca="true" t="shared" si="11" ref="F25:F31">G25-TIME(0,5,0)</f>
        <v>0.5194444444444443</v>
      </c>
      <c r="G25" s="2">
        <f aca="true" t="shared" si="12" ref="G25:G31">H25-TIME(0,3,0)</f>
        <v>0.5229166666666665</v>
      </c>
      <c r="H25" s="21">
        <f aca="true" t="shared" si="13" ref="H25:H31">J25-TIME(0,11,0)</f>
        <v>0.5249999999999998</v>
      </c>
      <c r="I25" s="4" t="s">
        <v>74</v>
      </c>
      <c r="J25" s="51">
        <f aca="true" t="shared" si="14" ref="J25:J31">L25-TIME(0,3,0)</f>
        <v>0.5326388888888887</v>
      </c>
      <c r="K25" s="11" t="s">
        <v>75</v>
      </c>
      <c r="L25" s="9">
        <f aca="true" t="shared" si="15" ref="L25:L31">M25-TIME(0,5,0)</f>
        <v>0.534722222222222</v>
      </c>
      <c r="M25" s="20">
        <f>M23+TIME(0,57,0)</f>
        <v>0.5381944444444442</v>
      </c>
    </row>
    <row r="26" spans="1:13" s="3" customFormat="1" ht="15.75" customHeight="1">
      <c r="A26" s="71"/>
      <c r="B26" s="1">
        <v>11</v>
      </c>
      <c r="C26" s="58"/>
      <c r="D26" s="61" t="s">
        <v>48</v>
      </c>
      <c r="E26" s="1" t="s">
        <v>88</v>
      </c>
      <c r="F26" s="2">
        <f t="shared" si="11"/>
        <v>0.5236111111111109</v>
      </c>
      <c r="G26" s="2">
        <f t="shared" si="12"/>
        <v>0.5270833333333331</v>
      </c>
      <c r="H26" s="21">
        <f t="shared" si="13"/>
        <v>0.5291666666666665</v>
      </c>
      <c r="I26" s="4" t="s">
        <v>80</v>
      </c>
      <c r="J26" s="51">
        <f t="shared" si="14"/>
        <v>0.5368055555555553</v>
      </c>
      <c r="K26" s="11" t="s">
        <v>83</v>
      </c>
      <c r="L26" s="9">
        <f t="shared" si="15"/>
        <v>0.5388888888888886</v>
      </c>
      <c r="M26" s="20">
        <f aca="true" t="shared" si="16" ref="M26:M31">M25+TIME(0,6,0)</f>
        <v>0.5423611111111108</v>
      </c>
    </row>
    <row r="27" spans="1:13" s="3" customFormat="1" ht="15.75" customHeight="1">
      <c r="A27" s="71"/>
      <c r="B27" s="8">
        <v>12</v>
      </c>
      <c r="C27" s="58"/>
      <c r="D27" s="61" t="s">
        <v>49</v>
      </c>
      <c r="E27" s="1" t="s">
        <v>50</v>
      </c>
      <c r="F27" s="9">
        <f t="shared" si="11"/>
        <v>0.5277777777777776</v>
      </c>
      <c r="G27" s="2">
        <f t="shared" si="12"/>
        <v>0.5312499999999998</v>
      </c>
      <c r="H27" s="21">
        <f t="shared" si="13"/>
        <v>0.5333333333333331</v>
      </c>
      <c r="I27" s="10" t="s">
        <v>74</v>
      </c>
      <c r="J27" s="51">
        <f t="shared" si="14"/>
        <v>0.540972222222222</v>
      </c>
      <c r="K27" s="12" t="s">
        <v>75</v>
      </c>
      <c r="L27" s="9">
        <f t="shared" si="15"/>
        <v>0.5430555555555553</v>
      </c>
      <c r="M27" s="20">
        <f t="shared" si="16"/>
        <v>0.5465277777777775</v>
      </c>
    </row>
    <row r="28" spans="1:13" s="3" customFormat="1" ht="15.75" customHeight="1">
      <c r="A28" s="71"/>
      <c r="B28" s="1">
        <v>13</v>
      </c>
      <c r="C28" s="58"/>
      <c r="D28" s="61" t="s">
        <v>33</v>
      </c>
      <c r="E28" s="1" t="s">
        <v>89</v>
      </c>
      <c r="F28" s="2">
        <f t="shared" si="11"/>
        <v>0.5319444444444442</v>
      </c>
      <c r="G28" s="2">
        <f t="shared" si="12"/>
        <v>0.5354166666666664</v>
      </c>
      <c r="H28" s="21">
        <f t="shared" si="13"/>
        <v>0.5374999999999998</v>
      </c>
      <c r="I28" s="4" t="s">
        <v>28</v>
      </c>
      <c r="J28" s="51">
        <f t="shared" si="14"/>
        <v>0.5451388888888886</v>
      </c>
      <c r="K28" s="5" t="s">
        <v>29</v>
      </c>
      <c r="L28" s="9">
        <f t="shared" si="15"/>
        <v>0.5472222222222219</v>
      </c>
      <c r="M28" s="20">
        <f t="shared" si="16"/>
        <v>0.5506944444444442</v>
      </c>
    </row>
    <row r="29" spans="1:13" s="3" customFormat="1" ht="15.75" customHeight="1">
      <c r="A29" s="71"/>
      <c r="B29" s="1">
        <f>B28+1</f>
        <v>14</v>
      </c>
      <c r="C29" s="58"/>
      <c r="D29" s="61" t="s">
        <v>51</v>
      </c>
      <c r="E29" s="1" t="s">
        <v>90</v>
      </c>
      <c r="F29" s="2">
        <f t="shared" si="11"/>
        <v>0.5361111111111109</v>
      </c>
      <c r="G29" s="2">
        <f t="shared" si="12"/>
        <v>0.5395833333333331</v>
      </c>
      <c r="H29" s="21">
        <f t="shared" si="13"/>
        <v>0.5416666666666664</v>
      </c>
      <c r="I29" s="4" t="s">
        <v>76</v>
      </c>
      <c r="J29" s="51">
        <f t="shared" si="14"/>
        <v>0.5493055555555553</v>
      </c>
      <c r="K29" s="5" t="s">
        <v>78</v>
      </c>
      <c r="L29" s="9">
        <f t="shared" si="15"/>
        <v>0.5513888888888886</v>
      </c>
      <c r="M29" s="20">
        <f t="shared" si="16"/>
        <v>0.5548611111111108</v>
      </c>
    </row>
    <row r="30" spans="1:13" s="3" customFormat="1" ht="15.75" customHeight="1">
      <c r="A30" s="48"/>
      <c r="B30" s="1">
        <f>B29+1</f>
        <v>15</v>
      </c>
      <c r="C30" s="58"/>
      <c r="D30" s="61" t="s">
        <v>20</v>
      </c>
      <c r="E30" s="1" t="s">
        <v>91</v>
      </c>
      <c r="F30" s="2">
        <f t="shared" si="11"/>
        <v>0.5402777777777775</v>
      </c>
      <c r="G30" s="2">
        <f t="shared" si="12"/>
        <v>0.5437499999999997</v>
      </c>
      <c r="H30" s="21">
        <f t="shared" si="13"/>
        <v>0.5458333333333331</v>
      </c>
      <c r="I30" s="4" t="s">
        <v>80</v>
      </c>
      <c r="J30" s="51">
        <f t="shared" si="14"/>
        <v>0.5534722222222219</v>
      </c>
      <c r="K30" s="5" t="s">
        <v>83</v>
      </c>
      <c r="L30" s="9">
        <f t="shared" si="15"/>
        <v>0.5555555555555552</v>
      </c>
      <c r="M30" s="20">
        <f t="shared" si="16"/>
        <v>0.5590277777777775</v>
      </c>
    </row>
    <row r="31" spans="1:13" s="3" customFormat="1" ht="15.75" customHeight="1">
      <c r="A31" s="48"/>
      <c r="B31" s="1">
        <f>B30+1</f>
        <v>16</v>
      </c>
      <c r="C31" s="58"/>
      <c r="D31" s="61" t="s">
        <v>52</v>
      </c>
      <c r="E31" s="1" t="s">
        <v>92</v>
      </c>
      <c r="F31" s="2">
        <f t="shared" si="11"/>
        <v>0.5444444444444442</v>
      </c>
      <c r="G31" s="2">
        <f t="shared" si="12"/>
        <v>0.5479166666666664</v>
      </c>
      <c r="H31" s="21">
        <f t="shared" si="13"/>
        <v>0.5499999999999997</v>
      </c>
      <c r="I31" s="4" t="s">
        <v>26</v>
      </c>
      <c r="J31" s="51">
        <f t="shared" si="14"/>
        <v>0.5576388888888886</v>
      </c>
      <c r="K31" s="5" t="s">
        <v>93</v>
      </c>
      <c r="L31" s="9">
        <f t="shared" si="15"/>
        <v>0.5597222222222219</v>
      </c>
      <c r="M31" s="20">
        <f t="shared" si="16"/>
        <v>0.5631944444444441</v>
      </c>
    </row>
    <row r="32" spans="1:13" s="3" customFormat="1" ht="15.75" customHeight="1" thickBot="1">
      <c r="A32" s="49"/>
      <c r="B32" s="29" t="s">
        <v>8</v>
      </c>
      <c r="C32" s="30"/>
      <c r="D32" s="30"/>
      <c r="E32" s="55"/>
      <c r="F32" s="30"/>
      <c r="G32" s="30"/>
      <c r="H32" s="50">
        <f>M31+TIME(0,5,0)</f>
        <v>0.5666666666666663</v>
      </c>
      <c r="I32" s="30" t="s">
        <v>74</v>
      </c>
      <c r="J32" s="50">
        <f>M33</f>
        <v>0.5798611111111108</v>
      </c>
      <c r="K32" s="30"/>
      <c r="L32" s="30" t="s">
        <v>32</v>
      </c>
      <c r="M32" s="31"/>
    </row>
    <row r="33" spans="1:13" s="3" customFormat="1" ht="15.75" customHeight="1" thickTop="1">
      <c r="A33" s="83"/>
      <c r="B33" s="1">
        <f>B31+1</f>
        <v>17</v>
      </c>
      <c r="C33" s="58"/>
      <c r="D33" s="61" t="s">
        <v>94</v>
      </c>
      <c r="E33" s="1" t="s">
        <v>95</v>
      </c>
      <c r="F33" s="2">
        <f aca="true" t="shared" si="17" ref="F33:F40">G33-TIME(0,5,0)</f>
        <v>0.5611111111111109</v>
      </c>
      <c r="G33" s="2">
        <f aca="true" t="shared" si="18" ref="G33:G40">H33-TIME(0,3,0)</f>
        <v>0.5645833333333331</v>
      </c>
      <c r="H33" s="21">
        <f aca="true" t="shared" si="19" ref="H33:H40">J33-TIME(0,11,0)</f>
        <v>0.5666666666666664</v>
      </c>
      <c r="I33" s="4" t="s">
        <v>76</v>
      </c>
      <c r="J33" s="51">
        <f aca="true" t="shared" si="20" ref="J33:J40">L33-TIME(0,3,0)</f>
        <v>0.5743055555555553</v>
      </c>
      <c r="K33" s="5" t="s">
        <v>77</v>
      </c>
      <c r="L33" s="9">
        <f aca="true" t="shared" si="21" ref="L33:L40">M33-TIME(0,5,0)</f>
        <v>0.5763888888888886</v>
      </c>
      <c r="M33" s="20">
        <f>M31+TIME(0,24,0)</f>
        <v>0.5798611111111108</v>
      </c>
    </row>
    <row r="34" spans="1:13" s="3" customFormat="1" ht="15.75" customHeight="1">
      <c r="A34" s="71" t="s">
        <v>45</v>
      </c>
      <c r="B34" s="1">
        <f>B33+1</f>
        <v>18</v>
      </c>
      <c r="C34" s="58"/>
      <c r="D34" s="61" t="s">
        <v>22</v>
      </c>
      <c r="E34" s="1" t="s">
        <v>96</v>
      </c>
      <c r="F34" s="2">
        <f t="shared" si="17"/>
        <v>0.5652777777777775</v>
      </c>
      <c r="G34" s="2">
        <f t="shared" si="18"/>
        <v>0.5687499999999998</v>
      </c>
      <c r="H34" s="21">
        <f t="shared" si="19"/>
        <v>0.5708333333333331</v>
      </c>
      <c r="I34" s="4" t="s">
        <v>97</v>
      </c>
      <c r="J34" s="51">
        <f t="shared" si="20"/>
        <v>0.5784722222222219</v>
      </c>
      <c r="K34" s="5" t="s">
        <v>98</v>
      </c>
      <c r="L34" s="9">
        <f t="shared" si="21"/>
        <v>0.5805555555555553</v>
      </c>
      <c r="M34" s="20">
        <f aca="true" t="shared" si="22" ref="M34:M40">M33+TIME(0,6,0)</f>
        <v>0.5840277777777775</v>
      </c>
    </row>
    <row r="35" spans="1:13" s="3" customFormat="1" ht="15.75" customHeight="1">
      <c r="A35" s="71"/>
      <c r="B35" s="1">
        <f>B34+1</f>
        <v>19</v>
      </c>
      <c r="C35" s="58"/>
      <c r="D35" s="64" t="s">
        <v>21</v>
      </c>
      <c r="E35" s="1" t="s">
        <v>99</v>
      </c>
      <c r="F35" s="2">
        <f t="shared" si="17"/>
        <v>0.5694444444444442</v>
      </c>
      <c r="G35" s="2">
        <f t="shared" si="18"/>
        <v>0.5729166666666664</v>
      </c>
      <c r="H35" s="21">
        <f t="shared" si="19"/>
        <v>0.5749999999999997</v>
      </c>
      <c r="I35" s="4" t="s">
        <v>76</v>
      </c>
      <c r="J35" s="51">
        <f t="shared" si="20"/>
        <v>0.5826388888888886</v>
      </c>
      <c r="K35" s="5" t="s">
        <v>77</v>
      </c>
      <c r="L35" s="9">
        <f t="shared" si="21"/>
        <v>0.5847222222222219</v>
      </c>
      <c r="M35" s="20">
        <f t="shared" si="22"/>
        <v>0.5881944444444441</v>
      </c>
    </row>
    <row r="36" spans="1:13" s="3" customFormat="1" ht="15.75" customHeight="1">
      <c r="A36" s="71"/>
      <c r="B36" s="1">
        <f>B35+1</f>
        <v>20</v>
      </c>
      <c r="C36" s="58"/>
      <c r="D36" s="61" t="s">
        <v>31</v>
      </c>
      <c r="E36" s="1" t="s">
        <v>100</v>
      </c>
      <c r="F36" s="2">
        <f t="shared" si="17"/>
        <v>0.5736111111111108</v>
      </c>
      <c r="G36" s="2">
        <f t="shared" si="18"/>
        <v>0.5770833333333331</v>
      </c>
      <c r="H36" s="21">
        <f t="shared" si="19"/>
        <v>0.5791666666666664</v>
      </c>
      <c r="I36" s="4" t="s">
        <v>76</v>
      </c>
      <c r="J36" s="51">
        <f t="shared" si="20"/>
        <v>0.5868055555555552</v>
      </c>
      <c r="K36" s="5" t="s">
        <v>78</v>
      </c>
      <c r="L36" s="9">
        <f t="shared" si="21"/>
        <v>0.5888888888888886</v>
      </c>
      <c r="M36" s="20">
        <f t="shared" si="22"/>
        <v>0.5923611111111108</v>
      </c>
    </row>
    <row r="37" spans="1:13" s="3" customFormat="1" ht="15.75" customHeight="1">
      <c r="A37" s="71"/>
      <c r="B37" s="1">
        <f>B36+1</f>
        <v>21</v>
      </c>
      <c r="C37" s="58"/>
      <c r="D37" s="61" t="s">
        <v>18</v>
      </c>
      <c r="E37" s="84" t="s">
        <v>53</v>
      </c>
      <c r="F37" s="2">
        <f t="shared" si="17"/>
        <v>0.5777777777777775</v>
      </c>
      <c r="G37" s="2">
        <f t="shared" si="18"/>
        <v>0.5812499999999997</v>
      </c>
      <c r="H37" s="21">
        <f t="shared" si="19"/>
        <v>0.583333333333333</v>
      </c>
      <c r="I37" s="4" t="s">
        <v>74</v>
      </c>
      <c r="J37" s="51">
        <f t="shared" si="20"/>
        <v>0.5909722222222219</v>
      </c>
      <c r="K37" s="5" t="s">
        <v>101</v>
      </c>
      <c r="L37" s="9">
        <f t="shared" si="21"/>
        <v>0.5930555555555552</v>
      </c>
      <c r="M37" s="20">
        <f t="shared" si="22"/>
        <v>0.5965277777777774</v>
      </c>
    </row>
    <row r="38" spans="1:13" s="3" customFormat="1" ht="15.75" customHeight="1">
      <c r="A38" s="71"/>
      <c r="B38" s="1">
        <f>B37+1</f>
        <v>22</v>
      </c>
      <c r="C38" s="58"/>
      <c r="D38" s="61" t="s">
        <v>54</v>
      </c>
      <c r="E38" s="1" t="s">
        <v>55</v>
      </c>
      <c r="F38" s="2">
        <f t="shared" si="17"/>
        <v>0.5819444444444442</v>
      </c>
      <c r="G38" s="2">
        <f t="shared" si="18"/>
        <v>0.5854166666666664</v>
      </c>
      <c r="H38" s="21">
        <f t="shared" si="19"/>
        <v>0.5874999999999997</v>
      </c>
      <c r="I38" s="4" t="s">
        <v>76</v>
      </c>
      <c r="J38" s="51">
        <f t="shared" si="20"/>
        <v>0.5951388888888886</v>
      </c>
      <c r="K38" s="5" t="s">
        <v>78</v>
      </c>
      <c r="L38" s="9">
        <f t="shared" si="21"/>
        <v>0.5972222222222219</v>
      </c>
      <c r="M38" s="20">
        <f t="shared" si="22"/>
        <v>0.6006944444444441</v>
      </c>
    </row>
    <row r="39" spans="1:13" s="3" customFormat="1" ht="15.75" customHeight="1">
      <c r="A39" s="71"/>
      <c r="B39" s="1">
        <v>23</v>
      </c>
      <c r="C39" s="60"/>
      <c r="D39" s="61" t="s">
        <v>56</v>
      </c>
      <c r="E39" s="1" t="s">
        <v>57</v>
      </c>
      <c r="F39" s="2">
        <f t="shared" si="17"/>
        <v>0.5861111111111108</v>
      </c>
      <c r="G39" s="2">
        <f t="shared" si="18"/>
        <v>0.589583333333333</v>
      </c>
      <c r="H39" s="21">
        <f t="shared" si="19"/>
        <v>0.5916666666666663</v>
      </c>
      <c r="I39" s="4" t="s">
        <v>76</v>
      </c>
      <c r="J39" s="51">
        <f t="shared" si="20"/>
        <v>0.5993055555555552</v>
      </c>
      <c r="K39" s="11" t="s">
        <v>77</v>
      </c>
      <c r="L39" s="9">
        <f t="shared" si="21"/>
        <v>0.6013888888888885</v>
      </c>
      <c r="M39" s="20">
        <f t="shared" si="22"/>
        <v>0.6048611111111107</v>
      </c>
    </row>
    <row r="40" spans="1:13" s="3" customFormat="1" ht="15.75" customHeight="1">
      <c r="A40" s="71"/>
      <c r="B40" s="1">
        <f>B39+1</f>
        <v>24</v>
      </c>
      <c r="C40" s="58"/>
      <c r="D40" s="61" t="s">
        <v>58</v>
      </c>
      <c r="E40" s="1" t="s">
        <v>57</v>
      </c>
      <c r="F40" s="2">
        <f t="shared" si="17"/>
        <v>0.5902777777777775</v>
      </c>
      <c r="G40" s="2">
        <f t="shared" si="18"/>
        <v>0.5937499999999997</v>
      </c>
      <c r="H40" s="21">
        <f t="shared" si="19"/>
        <v>0.595833333333333</v>
      </c>
      <c r="I40" s="4" t="s">
        <v>76</v>
      </c>
      <c r="J40" s="51">
        <f t="shared" si="20"/>
        <v>0.6034722222222219</v>
      </c>
      <c r="K40" s="11" t="s">
        <v>78</v>
      </c>
      <c r="L40" s="9">
        <f t="shared" si="21"/>
        <v>0.6055555555555552</v>
      </c>
      <c r="M40" s="20">
        <f t="shared" si="22"/>
        <v>0.6090277777777774</v>
      </c>
    </row>
    <row r="41" spans="1:13" s="3" customFormat="1" ht="15.75" customHeight="1">
      <c r="A41" s="71"/>
      <c r="B41" s="25" t="s">
        <v>8</v>
      </c>
      <c r="C41" s="26"/>
      <c r="D41" s="26"/>
      <c r="E41" s="4"/>
      <c r="F41" s="26"/>
      <c r="G41" s="26"/>
      <c r="H41" s="39">
        <f>M40+TIME(0,5,0)</f>
        <v>0.6124999999999996</v>
      </c>
      <c r="I41" s="26" t="s">
        <v>74</v>
      </c>
      <c r="J41" s="39">
        <f>M42</f>
        <v>0.6249999999999997</v>
      </c>
      <c r="K41" s="26"/>
      <c r="L41" s="26" t="s">
        <v>59</v>
      </c>
      <c r="M41" s="27"/>
    </row>
    <row r="42" spans="1:13" s="3" customFormat="1" ht="15.75" customHeight="1">
      <c r="A42" s="71"/>
      <c r="B42" s="1">
        <f>B40+1</f>
        <v>25</v>
      </c>
      <c r="C42" s="58"/>
      <c r="D42" s="61" t="s">
        <v>21</v>
      </c>
      <c r="E42" s="1" t="s">
        <v>14</v>
      </c>
      <c r="F42" s="2">
        <f aca="true" t="shared" si="23" ref="F42:F51">G42-TIME(0,5,0)</f>
        <v>0.6062499999999997</v>
      </c>
      <c r="G42" s="2">
        <f aca="true" t="shared" si="24" ref="G42:G51">H42-TIME(0,3,0)</f>
        <v>0.6097222222222219</v>
      </c>
      <c r="H42" s="21">
        <f aca="true" t="shared" si="25" ref="H42:H51">J42-TIME(0,11,0)</f>
        <v>0.6118055555555553</v>
      </c>
      <c r="I42" s="4" t="s">
        <v>76</v>
      </c>
      <c r="J42" s="51">
        <f aca="true" t="shared" si="26" ref="J42:J51">L42-TIME(0,3,0)</f>
        <v>0.6194444444444441</v>
      </c>
      <c r="K42" s="11" t="s">
        <v>77</v>
      </c>
      <c r="L42" s="9">
        <f aca="true" t="shared" si="27" ref="L42:L51">M42-TIME(0,5,0)</f>
        <v>0.6215277777777775</v>
      </c>
      <c r="M42" s="20">
        <f>M40+TIME(0,23,0)</f>
        <v>0.6249999999999997</v>
      </c>
    </row>
    <row r="43" spans="1:13" s="3" customFormat="1" ht="15.75" customHeight="1">
      <c r="A43" s="71"/>
      <c r="B43" s="1">
        <f aca="true" t="shared" si="28" ref="B43:B49">B42+1</f>
        <v>26</v>
      </c>
      <c r="C43" s="58"/>
      <c r="D43" s="61" t="s">
        <v>17</v>
      </c>
      <c r="E43" s="1" t="s">
        <v>14</v>
      </c>
      <c r="F43" s="2">
        <f t="shared" si="23"/>
        <v>0.6104166666666664</v>
      </c>
      <c r="G43" s="2">
        <f t="shared" si="24"/>
        <v>0.6138888888888886</v>
      </c>
      <c r="H43" s="21">
        <f t="shared" si="25"/>
        <v>0.6159722222222219</v>
      </c>
      <c r="I43" s="4" t="s">
        <v>76</v>
      </c>
      <c r="J43" s="51">
        <f t="shared" si="26"/>
        <v>0.6236111111111108</v>
      </c>
      <c r="K43" s="5" t="s">
        <v>78</v>
      </c>
      <c r="L43" s="9">
        <f t="shared" si="27"/>
        <v>0.6256944444444441</v>
      </c>
      <c r="M43" s="20">
        <f aca="true" t="shared" si="29" ref="M43:M51">M42+TIME(0,6,0)</f>
        <v>0.6291666666666663</v>
      </c>
    </row>
    <row r="44" spans="1:13" s="3" customFormat="1" ht="15.75" customHeight="1">
      <c r="A44" s="71"/>
      <c r="B44" s="1">
        <f t="shared" si="28"/>
        <v>27</v>
      </c>
      <c r="C44" s="58"/>
      <c r="D44" s="85" t="s">
        <v>19</v>
      </c>
      <c r="E44" s="86" t="s">
        <v>60</v>
      </c>
      <c r="F44" s="2">
        <f t="shared" si="23"/>
        <v>0.614583333333333</v>
      </c>
      <c r="G44" s="2">
        <f t="shared" si="24"/>
        <v>0.6180555555555552</v>
      </c>
      <c r="H44" s="21">
        <f t="shared" si="25"/>
        <v>0.6201388888888886</v>
      </c>
      <c r="I44" s="4" t="s">
        <v>80</v>
      </c>
      <c r="J44" s="51">
        <f t="shared" si="26"/>
        <v>0.6277777777777774</v>
      </c>
      <c r="K44" s="5" t="s">
        <v>83</v>
      </c>
      <c r="L44" s="9">
        <f t="shared" si="27"/>
        <v>0.6298611111111108</v>
      </c>
      <c r="M44" s="20">
        <f t="shared" si="29"/>
        <v>0.633333333333333</v>
      </c>
    </row>
    <row r="45" spans="1:13" s="3" customFormat="1" ht="15.75" customHeight="1">
      <c r="A45" s="71"/>
      <c r="B45" s="1">
        <f t="shared" si="28"/>
        <v>28</v>
      </c>
      <c r="C45" s="58"/>
      <c r="D45" s="61" t="s">
        <v>22</v>
      </c>
      <c r="E45" s="1" t="s">
        <v>61</v>
      </c>
      <c r="F45" s="2">
        <f t="shared" si="23"/>
        <v>0.6187499999999997</v>
      </c>
      <c r="G45" s="2">
        <f t="shared" si="24"/>
        <v>0.6222222222222219</v>
      </c>
      <c r="H45" s="21">
        <f t="shared" si="25"/>
        <v>0.6243055555555552</v>
      </c>
      <c r="I45" s="4" t="s">
        <v>76</v>
      </c>
      <c r="J45" s="51">
        <f t="shared" si="26"/>
        <v>0.6319444444444441</v>
      </c>
      <c r="K45" s="11" t="s">
        <v>78</v>
      </c>
      <c r="L45" s="9">
        <f t="shared" si="27"/>
        <v>0.6340277777777774</v>
      </c>
      <c r="M45" s="20">
        <f t="shared" si="29"/>
        <v>0.6374999999999996</v>
      </c>
    </row>
    <row r="46" spans="1:13" s="3" customFormat="1" ht="15.75" customHeight="1">
      <c r="A46" s="71"/>
      <c r="B46" s="1">
        <f t="shared" si="28"/>
        <v>29</v>
      </c>
      <c r="C46" s="58"/>
      <c r="D46" s="61" t="s">
        <v>16</v>
      </c>
      <c r="E46" s="1" t="s">
        <v>14</v>
      </c>
      <c r="F46" s="2">
        <f t="shared" si="23"/>
        <v>0.6229166666666663</v>
      </c>
      <c r="G46" s="2">
        <f t="shared" si="24"/>
        <v>0.6263888888888886</v>
      </c>
      <c r="H46" s="21">
        <f t="shared" si="25"/>
        <v>0.6284722222222219</v>
      </c>
      <c r="I46" s="4" t="s">
        <v>76</v>
      </c>
      <c r="J46" s="51">
        <f t="shared" si="26"/>
        <v>0.6361111111111107</v>
      </c>
      <c r="K46" s="11" t="s">
        <v>77</v>
      </c>
      <c r="L46" s="9">
        <f t="shared" si="27"/>
        <v>0.6381944444444441</v>
      </c>
      <c r="M46" s="20">
        <f t="shared" si="29"/>
        <v>0.6416666666666663</v>
      </c>
    </row>
    <row r="47" spans="1:13" s="3" customFormat="1" ht="15.75" customHeight="1">
      <c r="A47" s="71"/>
      <c r="B47" s="1">
        <f t="shared" si="28"/>
        <v>30</v>
      </c>
      <c r="C47" s="58"/>
      <c r="D47" s="61" t="s">
        <v>23</v>
      </c>
      <c r="E47" s="1" t="s">
        <v>14</v>
      </c>
      <c r="F47" s="2">
        <f t="shared" si="23"/>
        <v>0.627083333333333</v>
      </c>
      <c r="G47" s="2">
        <f t="shared" si="24"/>
        <v>0.6305555555555552</v>
      </c>
      <c r="H47" s="21">
        <f t="shared" si="25"/>
        <v>0.6326388888888885</v>
      </c>
      <c r="I47" s="4" t="s">
        <v>76</v>
      </c>
      <c r="J47" s="51">
        <f t="shared" si="26"/>
        <v>0.6402777777777774</v>
      </c>
      <c r="K47" s="11" t="s">
        <v>78</v>
      </c>
      <c r="L47" s="9">
        <f t="shared" si="27"/>
        <v>0.6423611111111107</v>
      </c>
      <c r="M47" s="20">
        <f t="shared" si="29"/>
        <v>0.6458333333333329</v>
      </c>
    </row>
    <row r="48" spans="1:13" s="3" customFormat="1" ht="15.75" customHeight="1">
      <c r="A48" s="71"/>
      <c r="B48" s="8">
        <f t="shared" si="28"/>
        <v>31</v>
      </c>
      <c r="C48" s="60"/>
      <c r="D48" s="59" t="s">
        <v>17</v>
      </c>
      <c r="E48" s="8" t="s">
        <v>15</v>
      </c>
      <c r="F48" s="9">
        <f t="shared" si="23"/>
        <v>0.6312499999999996</v>
      </c>
      <c r="G48" s="9">
        <f t="shared" si="24"/>
        <v>0.6347222222222219</v>
      </c>
      <c r="H48" s="21">
        <f t="shared" si="25"/>
        <v>0.6368055555555552</v>
      </c>
      <c r="I48" s="10" t="s">
        <v>76</v>
      </c>
      <c r="J48" s="68">
        <f t="shared" si="26"/>
        <v>0.644444444444444</v>
      </c>
      <c r="K48" s="11" t="s">
        <v>77</v>
      </c>
      <c r="L48" s="9">
        <f t="shared" si="27"/>
        <v>0.6465277777777774</v>
      </c>
      <c r="M48" s="20">
        <f t="shared" si="29"/>
        <v>0.6499999999999996</v>
      </c>
    </row>
    <row r="49" spans="1:13" s="3" customFormat="1" ht="15.75" customHeight="1">
      <c r="A49" s="71"/>
      <c r="B49" s="1">
        <f t="shared" si="28"/>
        <v>32</v>
      </c>
      <c r="C49" s="58"/>
      <c r="D49" s="61" t="s">
        <v>34</v>
      </c>
      <c r="E49" s="1" t="s">
        <v>25</v>
      </c>
      <c r="F49" s="2">
        <f t="shared" si="23"/>
        <v>0.6354166666666663</v>
      </c>
      <c r="G49" s="2">
        <f t="shared" si="24"/>
        <v>0.6388888888888885</v>
      </c>
      <c r="H49" s="21">
        <f t="shared" si="25"/>
        <v>0.6409722222222218</v>
      </c>
      <c r="I49" s="4" t="s">
        <v>76</v>
      </c>
      <c r="J49" s="51">
        <f t="shared" si="26"/>
        <v>0.6486111111111107</v>
      </c>
      <c r="K49" s="11" t="s">
        <v>78</v>
      </c>
      <c r="L49" s="9">
        <f t="shared" si="27"/>
        <v>0.650694444444444</v>
      </c>
      <c r="M49" s="20">
        <f t="shared" si="29"/>
        <v>0.6541666666666662</v>
      </c>
    </row>
    <row r="50" spans="1:13" s="3" customFormat="1" ht="15.75" customHeight="1">
      <c r="A50" s="48"/>
      <c r="B50" s="1">
        <v>33</v>
      </c>
      <c r="C50" s="58"/>
      <c r="D50" s="61" t="s">
        <v>18</v>
      </c>
      <c r="E50" s="1" t="s">
        <v>25</v>
      </c>
      <c r="F50" s="2">
        <f t="shared" si="23"/>
        <v>0.639583333333333</v>
      </c>
      <c r="G50" s="2">
        <f t="shared" si="24"/>
        <v>0.6430555555555552</v>
      </c>
      <c r="H50" s="21">
        <f t="shared" si="25"/>
        <v>0.6451388888888885</v>
      </c>
      <c r="I50" s="4" t="s">
        <v>76</v>
      </c>
      <c r="J50" s="51">
        <f t="shared" si="26"/>
        <v>0.6527777777777773</v>
      </c>
      <c r="K50" s="11" t="s">
        <v>77</v>
      </c>
      <c r="L50" s="9">
        <f t="shared" si="27"/>
        <v>0.6548611111111107</v>
      </c>
      <c r="M50" s="20">
        <f t="shared" si="29"/>
        <v>0.6583333333333329</v>
      </c>
    </row>
    <row r="51" spans="1:13" s="3" customFormat="1" ht="15.75" customHeight="1" thickBot="1">
      <c r="A51" s="79"/>
      <c r="B51" s="1">
        <f>B50+1</f>
        <v>34</v>
      </c>
      <c r="C51" s="58"/>
      <c r="D51" s="61" t="s">
        <v>30</v>
      </c>
      <c r="E51" s="1" t="s">
        <v>102</v>
      </c>
      <c r="F51" s="2">
        <f t="shared" si="23"/>
        <v>0.6437499999999996</v>
      </c>
      <c r="G51" s="2">
        <f t="shared" si="24"/>
        <v>0.6472222222222218</v>
      </c>
      <c r="H51" s="21">
        <f t="shared" si="25"/>
        <v>0.6493055555555551</v>
      </c>
      <c r="I51" s="4" t="s">
        <v>80</v>
      </c>
      <c r="J51" s="51">
        <f t="shared" si="26"/>
        <v>0.656944444444444</v>
      </c>
      <c r="K51" s="11" t="s">
        <v>81</v>
      </c>
      <c r="L51" s="9">
        <f t="shared" si="27"/>
        <v>0.6590277777777773</v>
      </c>
      <c r="M51" s="20">
        <f t="shared" si="29"/>
        <v>0.6624999999999995</v>
      </c>
    </row>
    <row r="52" spans="1:13" ht="15.75" customHeight="1" thickTop="1">
      <c r="A52" s="45"/>
      <c r="B52" s="36" t="s">
        <v>8</v>
      </c>
      <c r="C52" s="36"/>
      <c r="D52" s="36"/>
      <c r="E52" s="36"/>
      <c r="F52" s="36"/>
      <c r="G52" s="36"/>
      <c r="H52" s="40">
        <f>M51+TIME(0,5,0)</f>
        <v>0.6659722222222217</v>
      </c>
      <c r="I52" s="36" t="s">
        <v>74</v>
      </c>
      <c r="J52" s="70">
        <v>0.6805555555555555</v>
      </c>
      <c r="K52" s="36"/>
      <c r="L52" s="36" t="s">
        <v>62</v>
      </c>
      <c r="M52" s="37"/>
    </row>
    <row r="53" spans="1:13" ht="15.75" customHeight="1" thickBot="1">
      <c r="A53" s="46"/>
      <c r="B53" s="30" t="s">
        <v>63</v>
      </c>
      <c r="C53" s="30"/>
      <c r="D53" s="30"/>
      <c r="E53" s="30"/>
      <c r="F53" s="30"/>
      <c r="G53" s="30"/>
      <c r="H53" s="32">
        <f>J52</f>
        <v>0.6805555555555555</v>
      </c>
      <c r="I53" s="30" t="s">
        <v>103</v>
      </c>
      <c r="J53" s="50">
        <v>0.6909722222222222</v>
      </c>
      <c r="K53" s="30"/>
      <c r="L53" s="30" t="s">
        <v>9</v>
      </c>
      <c r="M53" s="31"/>
    </row>
    <row r="55" ht="13.5">
      <c r="C55" s="41"/>
    </row>
    <row r="56" spans="3:4" ht="13.5">
      <c r="C56" s="42"/>
      <c r="D56" s="41"/>
    </row>
  </sheetData>
  <mergeCells count="6">
    <mergeCell ref="A3:M3"/>
    <mergeCell ref="A34:A49"/>
    <mergeCell ref="A18:A29"/>
    <mergeCell ref="H4:K4"/>
    <mergeCell ref="A6:A13"/>
    <mergeCell ref="H5:K5"/>
  </mergeCells>
  <printOptions horizontalCentered="1" verticalCentered="1"/>
  <pageMargins left="0.3937007874015748" right="0.3937007874015748" top="0.5905511811023623" bottom="0.5905511811023623" header="0.3937007874015748" footer="0.62992125984251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小塚　功</dc:creator>
  <cp:keywords/>
  <dc:description/>
  <cp:lastModifiedBy>k--honma</cp:lastModifiedBy>
  <cp:lastPrinted>2008-12-05T21:59:57Z</cp:lastPrinted>
  <dcterms:created xsi:type="dcterms:W3CDTF">2005-10-28T03:04:01Z</dcterms:created>
  <dcterms:modified xsi:type="dcterms:W3CDTF">2009-12-04T15:26:13Z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-1513997902</vt:i4>
  </property>
  <property fmtid="{D5CDD505-2E9C-101B-9397-08002B2CF9AE}" pid="3" name="_EmailSubject">
    <vt:lpwstr/>
  </property>
  <property fmtid="{D5CDD505-2E9C-101B-9397-08002B2CF9AE}" pid="4" name="_AuthorEmail">
    <vt:lpwstr>yutaka_aka@m9.dion.ne.jp</vt:lpwstr>
  </property>
  <property fmtid="{D5CDD505-2E9C-101B-9397-08002B2CF9AE}" pid="5" name="_AuthorEmailDisplayName">
    <vt:lpwstr>Y</vt:lpwstr>
  </property>
  <property fmtid="{D5CDD505-2E9C-101B-9397-08002B2CF9AE}" pid="6" name="_ReviewingToolsShownOnce">
    <vt:lpwstr/>
  </property>
</Properties>
</file>